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150" windowWidth="17535" windowHeight="128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<sst xmlns="http://schemas.openxmlformats.org/spreadsheetml/2006/main" count="97" uniqueCount="97">
  <si>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Общегосударственные вопросы</t>
  </si>
  <si>
    <t xml:space="preserve"> Наименование показателя</t>
  </si>
  <si>
    <t>2</t>
  </si>
  <si>
    <t>УТВЕРЖДЕН</t>
  </si>
  <si>
    <t>от «___» ____________ 2010 года № ______</t>
  </si>
  <si>
    <t xml:space="preserve">Код расхода </t>
  </si>
  <si>
    <t>ИТОГО</t>
  </si>
  <si>
    <t>постановлением администрации</t>
  </si>
  <si>
    <t>сельского поселения Полноват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</si>
  <si>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</si>
  <si>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</si>
  <si>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</si>
  <si>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</si>
  <si>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000 0113 0000000 000 000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</si>
  <si>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</si>
  <si>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</si>
  <si>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</si>
  <si>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ЖИЛИЩНО-КОММУНАЛЬНОЕ ХОЗЯЙСТВО</t>
  </si>
  <si>
    <t>Прочие выплаты по обязательствам государства (центральный аппарат)</t>
  </si>
  <si>
    <t>000 0113 0920305 000 000</t>
  </si>
  <si>
    <t xml:space="preserve">Осуществление  полномочий по государственной регистрации актов гражданского состояния </t>
  </si>
  <si>
    <t>000 0113 0013801 000 000</t>
  </si>
  <si>
    <t xml:space="preserve"> Центральный аппарат (содержание лиц, уполномоченных совершать отдельные нотариальные действия в сельских поселениях) 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</si>
  <si>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</si>
  <si>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000 0113 0900200 000 000</t>
  </si>
  <si>
    <t>Обеспечение деятельности подведомственных учреждений (центральный аппарат)</t>
  </si>
  <si>
    <t>000 0113 0939900 000 000</t>
  </si>
  <si>
    <t xml:space="preserve">Уличное освещение </t>
  </si>
  <si>
    <t>000 0503 6000100 000 000</t>
  </si>
  <si>
    <t>Прочие мероприятия по благоустройству городских округов и поселений</t>
  </si>
  <si>
    <t>000 0503 6000500 000 000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</si>
  <si>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(предоставление субсидий юридическим лицам)</t>
  </si>
  <si>
    <t>000 0502 3510300 000 000</t>
  </si>
  <si>
    <t>Мероприятия в области коммунального хозяйства (предоставление субсидий юридическим лицам)</t>
  </si>
  <si>
    <t>000 0502 3510500 000 000</t>
  </si>
  <si>
    <t>Организация мест захоронения</t>
  </si>
  <si>
    <t>000 0503 6000400 000 000</t>
  </si>
  <si>
    <t>000 0113 7959000 000 000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</si>
  <si>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(предоставление субсидий юридическим лицам)</t>
  </si>
  <si>
    <t xml:space="preserve">Долгосрочная целевая программа сельского поселения Полноват «Развитие муниципальной службы в сельском поселении Полноват» на 2011-2013 годы
</t>
  </si>
  <si>
    <t>000 0502 3510200 000 000</t>
  </si>
  <si>
    <t>Иные межбюджетные трансферты на реализацию программы Ханты-Мансийского автономного округа - Югры «Модернизация и реформирование жилищно-коммунального комплекса Ханты-Мансийского автономного округа - Югры» на 2011-2013 годы (бюджет автономного округа)</t>
  </si>
  <si>
    <t>000 0502 5222100 000 000</t>
  </si>
  <si>
    <t>Органы юстиции</t>
  </si>
  <si>
    <t>Резервные фонды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</si>
  <si>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</si>
  <si>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</si>
  <si>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</si>
  <si>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</si>
  <si>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Благоустройство</t>
  </si>
  <si>
    <t>Культура</t>
  </si>
  <si>
    <t>Дорожное хозяйство (дорожные фонды)</t>
  </si>
  <si>
    <t>000 0501 0000000 000 000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</si>
  <si>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</si>
  <si>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</si>
  <si>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 xml:space="preserve">КУЛЬТУРА, КИНЕМАТОГРАФИЯ </t>
  </si>
  <si>
    <t>СОЦИАЛЬНАЯ ПОЛИТИКА</t>
  </si>
  <si>
    <t>Социальное обеспечение населения</t>
  </si>
  <si>
    <t>650 0100 0000000 000 000</t>
  </si>
  <si>
    <t>650 0102 0000000 000 000</t>
  </si>
  <si>
    <t>650 0103 0000000 000 000</t>
  </si>
  <si>
    <t>650 0104 0000000 000 000</t>
  </si>
  <si>
    <t>650 0113 0000000 000 000</t>
  </si>
  <si>
    <t>650 0200 0000000 000 000</t>
  </si>
  <si>
    <t>650 0203 0000000 000 000</t>
  </si>
  <si>
    <t>650 0300 0000000 000 000</t>
  </si>
  <si>
    <t>650 1403 0000000 000 000</t>
  </si>
  <si>
    <t>650 1105 0000000 000 000</t>
  </si>
  <si>
    <t>650 1003 0000000 000 000</t>
  </si>
  <si>
    <t>650 0502 0000000 000 000</t>
  </si>
  <si>
    <t>650 0503 0000000 000 000</t>
  </si>
  <si>
    <t>650 0800 0000000 000 000</t>
  </si>
  <si>
    <t>650 0801 0000000 000 000</t>
  </si>
  <si>
    <t>650 0304 0000000 000 000</t>
  </si>
  <si>
    <t>650 0314 0000000 000 000</t>
  </si>
  <si>
    <t>650 0400 0000000 000 000</t>
  </si>
  <si>
    <t>650 0409 0000000 000 000</t>
  </si>
  <si>
    <t>650 0410 0000000 000 000</t>
  </si>
  <si>
    <t>650 0412 0000000 000 000</t>
  </si>
  <si>
    <t>650 0500 0000000 000 000</t>
  </si>
  <si>
    <t>650 0111 0000000 000 000</t>
  </si>
  <si>
    <t>650 0309 0000000 000 000</t>
  </si>
  <si>
    <t>ФИЗИЧЕСКАЯ КУЛЬТУРА И СПОРТ</t>
  </si>
  <si>
    <t>Другие вопросы в области физической культуры и спорта</t>
  </si>
  <si>
    <t>650 1100 0000000 000 000</t>
  </si>
  <si>
    <t>МЕЖБЮДЖЕТНЫЕ ТРАНСФЕРТЫ ОБЩЕГО ХАРАКТЕРА БЮДЖЕТАМ СУБЪЕКТОВ РОССИЙСКОЙ ФЕДЕРАЦИИ И МУНИЦИПАЛЬНЫХ ОБРАЗОВАНИЙ</t>
  </si>
  <si>
    <t>650 1400 0000000 000 000</t>
  </si>
  <si>
    <t>Прочие межбюджетные трансферты общего характера</t>
  </si>
  <si>
    <t>650 1000 0000000 000 000</t>
  </si>
  <si>
    <t>Жилищное хозяйство</t>
  </si>
  <si>
    <t>Обеспечение деятельности финансовых, налоговых и таможенных органов и органов (финансово-бюджетного) надзора</t>
  </si>
  <si>
    <t>000 0106 0000000 000 000</t>
  </si>
  <si>
    <t>Утвержденные бюджетные назначения</t>
  </si>
  <si>
    <t>% исполнения</t>
  </si>
  <si>
    <t>Исполнено</t>
  </si>
  <si>
    <t>С В Е Д Е Н И Я</t>
  </si>
  <si>
    <t>об использовании государственным органом, его территориальными органами, органом местного самоуправления, подведомственными организациями выделяемых бюджетных средств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</si>
</sst>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42">
    <font>
      <sz val="8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9" fontId="4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49" fontId="4" fillId="34" borderId="11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34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left" vertical="top" wrapText="1"/>
    </xf>
    <xf numFmtId="49" fontId="4" fillId="34" borderId="14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right"/>
    </xf>
    <xf numFmtId="49" fontId="4" fillId="34" borderId="15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zoomScalePageLayoutView="0" workbookViewId="0" topLeftCell="A6">
      <selection activeCell="B14" sqref="B14"/>
    </sheetView>
  </sheetViews>
  <sheetFormatPr defaultColWidth="9.140625" defaultRowHeight="12"/>
  <cols>
    <col min="1" max="1" width="58.28125" style="2" customWidth="1"/>
    <col min="2" max="2" width="35.8515625" style="5" customWidth="1"/>
    <col min="3" max="3" width="21.28125" style="5" customWidth="1"/>
    <col min="4" max="4" width="18.8515625" style="2" customWidth="1"/>
    <col min="5" max="5" width="15.140625" style="0" customWidth="1"/>
  </cols>
  <sheetData>
    <row r="1" spans="2:4" ht="21.75" customHeight="1" hidden="1">
      <c r="B1" s="48" t="s">
        <v>3</v>
      </c>
      <c r="C1" s="48"/>
      <c r="D1" s="48"/>
    </row>
    <row r="2" spans="1:4" s="1" customFormat="1" ht="18.75" customHeight="1" hidden="1">
      <c r="A2" s="2"/>
      <c r="B2" s="41" t="s">
        <v>7</v>
      </c>
      <c r="C2" s="41"/>
      <c r="D2" s="41"/>
    </row>
    <row r="3" spans="1:4" s="1" customFormat="1" ht="18" customHeight="1" hidden="1">
      <c r="A3" s="2"/>
      <c r="B3" s="41" t="s">
        <v>8</v>
      </c>
      <c r="C3" s="41"/>
      <c r="D3" s="41"/>
    </row>
    <row r="4" spans="1:4" s="1" customFormat="1" ht="21.75" customHeight="1" hidden="1">
      <c r="A4" s="2"/>
      <c r="B4" s="41" t="s">
        <v>4</v>
      </c>
      <c r="C4" s="41"/>
      <c r="D4" s="41"/>
    </row>
    <row r="5" spans="1:4" s="1" customFormat="1" ht="24.75" customHeight="1" hidden="1">
      <c r="A5" s="4"/>
      <c r="B5" s="3"/>
      <c r="C5" s="3"/>
      <c r="D5" s="3"/>
    </row>
    <row r="6" spans="1:4" s="1" customFormat="1" ht="25.5" customHeight="1">
      <c r="A6" s="40" t="s">
        <v>95</v>
      </c>
      <c r="B6" s="40"/>
      <c r="C6" s="40"/>
      <c r="D6" s="40"/>
    </row>
    <row r="7" spans="1:5" s="1" customFormat="1" ht="33" customHeight="1">
      <c r="A7" s="55" t="s">
        <v>96</v>
      </c>
      <c r="B7" s="55"/>
      <c r="C7" s="55"/>
      <c r="D7" s="55"/>
      <c r="E7" s="56"/>
    </row>
    <row r="8" spans="1:4" ht="15.75" customHeight="1">
      <c r="A8" s="47"/>
      <c r="B8" s="47"/>
      <c r="C8" s="47"/>
      <c r="D8" s="47"/>
    </row>
    <row r="9" spans="1:5" s="6" customFormat="1" ht="21" customHeight="1">
      <c r="A9" s="42" t="s">
        <v>1</v>
      </c>
      <c r="B9" s="43" t="s">
        <v>5</v>
      </c>
      <c r="C9" s="45" t="s">
        <v>92</v>
      </c>
      <c r="D9" s="45" t="s">
        <v>94</v>
      </c>
      <c r="E9" s="45" t="s">
        <v>93</v>
      </c>
    </row>
    <row r="10" spans="1:5" s="6" customFormat="1" ht="29.25" customHeight="1">
      <c r="A10" s="42"/>
      <c r="B10" s="44"/>
      <c r="C10" s="46"/>
      <c r="D10" s="46"/>
      <c r="E10" s="46"/>
    </row>
    <row r="11" spans="1:5" s="6" customFormat="1" ht="15.75">
      <c r="A11" s="7">
        <v>1</v>
      </c>
      <c r="B11" s="12" t="s">
        <v>2</v>
      </c>
      <c r="C11" s="12"/>
      <c r="D11" s="8">
        <v>3</v>
      </c>
      <c r="E11" s="49"/>
    </row>
    <row r="12" spans="1:5" s="6" customFormat="1" ht="21.75" customHeight="1">
      <c r="A12" s="30" t="s">
        <v>0</v>
      </c>
      <c r="B12" s="17" t="s">
        <v>58</v>
      </c>
      <c r="C12" s="20">
        <f>C13+C14+C15+C16+C18</f>
        <v>12112500</v>
      </c>
      <c r="D12" s="20">
        <f>D13+D14+D15+D16+D18</f>
        <v>10184025.8</v>
      </c>
      <c r="E12" s="53">
        <f>D12/C12*100</f>
        <v>84.07864437564501</v>
      </c>
    </row>
    <row r="13" spans="1:5" s="6" customFormat="1" ht="45.75" customHeight="1">
      <c r="A13" s="18" t="s">
        <v>9</v>
      </c>
      <c r="B13" s="29" t="s">
        <v>59</v>
      </c>
      <c r="C13" s="11">
        <v>1868800</v>
      </c>
      <c r="D13" s="11">
        <v>1416251.98</v>
      </c>
      <c r="E13" s="50">
        <f>D13/C13*100</f>
        <v>75.78403146404109</v>
      </c>
    </row>
    <row r="14" spans="1:5" s="6" customFormat="1" ht="46.5" customHeight="1">
      <c r="A14" s="18" t="s">
        <v>10</v>
      </c>
      <c r="B14" s="29" t="s">
        <v>60</v>
      </c>
      <c r="C14" s="11">
        <v>10000</v>
      </c>
      <c r="D14" s="11">
        <v>10000</v>
      </c>
      <c r="E14" s="50">
        <f>D14/C14*100</f>
        <v>100</v>
      </c>
    </row>
    <row r="15" spans="1:5" s="6" customFormat="1" ht="65.25" customHeight="1">
      <c r="A15" s="18" t="s">
        <v>11</v>
      </c>
      <c r="B15" s="29" t="s">
        <v>61</v>
      </c>
      <c r="C15" s="11">
        <v>7444400</v>
      </c>
      <c r="D15" s="11">
        <v>6723806.42</v>
      </c>
      <c r="E15" s="50">
        <f>D15/C15*100</f>
        <v>90.32032695717587</v>
      </c>
    </row>
    <row r="16" spans="1:5" s="6" customFormat="1" ht="48.75" customHeight="1">
      <c r="A16" s="28" t="s">
        <v>90</v>
      </c>
      <c r="B16" s="29" t="s">
        <v>91</v>
      </c>
      <c r="C16" s="11">
        <v>1600</v>
      </c>
      <c r="D16" s="11">
        <v>1200</v>
      </c>
      <c r="E16" s="50">
        <f>D16/C16*100</f>
        <v>75</v>
      </c>
    </row>
    <row r="17" spans="1:5" s="6" customFormat="1" ht="19.5" customHeight="1">
      <c r="A17" s="33" t="s">
        <v>44</v>
      </c>
      <c r="B17" s="34" t="s">
        <v>80</v>
      </c>
      <c r="C17" s="25">
        <v>100000</v>
      </c>
      <c r="D17" s="25">
        <v>0</v>
      </c>
      <c r="E17" s="50">
        <f>D17/C17*100</f>
        <v>0</v>
      </c>
    </row>
    <row r="18" spans="1:5" ht="19.5" customHeight="1">
      <c r="A18" s="33" t="s">
        <v>12</v>
      </c>
      <c r="B18" s="34" t="s">
        <v>62</v>
      </c>
      <c r="C18" s="25">
        <v>2787700</v>
      </c>
      <c r="D18" s="25">
        <v>2032767.4</v>
      </c>
      <c r="E18" s="50">
        <f>D18/C18*100</f>
        <v>72.91915916346808</v>
      </c>
    </row>
    <row r="19" spans="1:5" ht="33" customHeight="1" hidden="1">
      <c r="A19" s="28" t="s">
        <v>20</v>
      </c>
      <c r="B19" s="29" t="s">
        <v>21</v>
      </c>
      <c r="C19" s="29"/>
      <c r="D19" s="11"/>
      <c r="E19" s="51"/>
    </row>
    <row r="20" spans="1:5" ht="48.75" customHeight="1" hidden="1">
      <c r="A20" s="28" t="s">
        <v>22</v>
      </c>
      <c r="B20" s="29" t="s">
        <v>13</v>
      </c>
      <c r="C20" s="29"/>
      <c r="D20" s="11">
        <v>65347.45</v>
      </c>
      <c r="E20" s="51"/>
    </row>
    <row r="21" spans="1:5" ht="67.5" customHeight="1" hidden="1">
      <c r="A21" s="28" t="s">
        <v>23</v>
      </c>
      <c r="B21" s="29" t="s">
        <v>24</v>
      </c>
      <c r="C21" s="29"/>
      <c r="D21" s="11"/>
      <c r="E21" s="51"/>
    </row>
    <row r="22" spans="1:5" ht="30" customHeight="1" hidden="1">
      <c r="A22" s="28" t="s">
        <v>18</v>
      </c>
      <c r="B22" s="29" t="s">
        <v>19</v>
      </c>
      <c r="C22" s="29"/>
      <c r="D22" s="11">
        <v>95000</v>
      </c>
      <c r="E22" s="51"/>
    </row>
    <row r="23" spans="1:5" ht="45.75" customHeight="1" hidden="1">
      <c r="A23" s="31" t="s">
        <v>25</v>
      </c>
      <c r="B23" s="29" t="s">
        <v>26</v>
      </c>
      <c r="C23" s="29"/>
      <c r="D23" s="11">
        <v>202800.96</v>
      </c>
      <c r="E23" s="51"/>
    </row>
    <row r="24" spans="1:5" ht="22.5" customHeight="1" hidden="1">
      <c r="A24" s="32" t="s">
        <v>39</v>
      </c>
      <c r="B24" s="29" t="s">
        <v>37</v>
      </c>
      <c r="C24" s="29"/>
      <c r="D24" s="11"/>
      <c r="E24" s="51"/>
    </row>
    <row r="25" spans="1:5" ht="23.25" customHeight="1">
      <c r="A25" s="27" t="s">
        <v>14</v>
      </c>
      <c r="B25" s="17" t="s">
        <v>63</v>
      </c>
      <c r="C25" s="20">
        <f>C26</f>
        <v>189200</v>
      </c>
      <c r="D25" s="20">
        <f>D26</f>
        <v>127118.33</v>
      </c>
      <c r="E25" s="53">
        <f>D25/C25*100</f>
        <v>67.187278012685</v>
      </c>
    </row>
    <row r="26" spans="1:5" ht="30" customHeight="1">
      <c r="A26" s="31" t="s">
        <v>45</v>
      </c>
      <c r="B26" s="29" t="s">
        <v>64</v>
      </c>
      <c r="C26" s="11">
        <v>189200</v>
      </c>
      <c r="D26" s="11">
        <v>127118.33</v>
      </c>
      <c r="E26" s="50">
        <f>D26/C26*100</f>
        <v>67.187278012685</v>
      </c>
    </row>
    <row r="27" spans="1:5" ht="40.5" customHeight="1">
      <c r="A27" s="16" t="s">
        <v>46</v>
      </c>
      <c r="B27" s="19" t="s">
        <v>65</v>
      </c>
      <c r="C27" s="20">
        <f>C28+C29+C30</f>
        <v>2399799</v>
      </c>
      <c r="D27" s="20">
        <f>D28+D29+D30</f>
        <v>54862</v>
      </c>
      <c r="E27" s="53">
        <f>D27/C27*100</f>
        <v>2.286108128222405</v>
      </c>
    </row>
    <row r="28" spans="1:5" ht="25.5" customHeight="1">
      <c r="A28" s="23" t="s">
        <v>43</v>
      </c>
      <c r="B28" s="24" t="s">
        <v>73</v>
      </c>
      <c r="C28" s="25">
        <v>53499</v>
      </c>
      <c r="D28" s="25">
        <v>0</v>
      </c>
      <c r="E28" s="50">
        <f>D28/C28*100</f>
        <v>0</v>
      </c>
    </row>
    <row r="29" spans="1:5" ht="51" customHeight="1">
      <c r="A29" s="23" t="s">
        <v>15</v>
      </c>
      <c r="B29" s="24" t="s">
        <v>81</v>
      </c>
      <c r="C29" s="25">
        <v>30000</v>
      </c>
      <c r="D29" s="25">
        <v>0</v>
      </c>
      <c r="E29" s="50">
        <f>D29/C29*100</f>
        <v>0</v>
      </c>
    </row>
    <row r="30" spans="1:5" ht="47.25">
      <c r="A30" s="23" t="s">
        <v>53</v>
      </c>
      <c r="B30" s="24" t="s">
        <v>74</v>
      </c>
      <c r="C30" s="25">
        <v>2316300</v>
      </c>
      <c r="D30" s="25">
        <v>54862</v>
      </c>
      <c r="E30" s="50">
        <f>D30/C30*100</f>
        <v>2.368518758364633</v>
      </c>
    </row>
    <row r="31" spans="1:5" s="21" customFormat="1" ht="15.75">
      <c r="A31" s="16" t="s">
        <v>47</v>
      </c>
      <c r="B31" s="19" t="s">
        <v>75</v>
      </c>
      <c r="C31" s="20">
        <f>C32+C33+C34</f>
        <v>3734212</v>
      </c>
      <c r="D31" s="20">
        <f>D32+D33+D34</f>
        <v>1237577.9500000002</v>
      </c>
      <c r="E31" s="53">
        <f>D31/C31*100</f>
        <v>33.14160926053476</v>
      </c>
    </row>
    <row r="32" spans="1:5" s="21" customFormat="1" ht="15.75">
      <c r="A32" s="23" t="s">
        <v>51</v>
      </c>
      <c r="B32" s="24" t="s">
        <v>76</v>
      </c>
      <c r="C32" s="25">
        <v>2619000</v>
      </c>
      <c r="D32" s="25">
        <v>327100</v>
      </c>
      <c r="E32" s="50">
        <f aca="true" t="shared" si="0" ref="E32:E42">D32/C32*100</f>
        <v>12.48949980908744</v>
      </c>
    </row>
    <row r="33" spans="1:5" s="21" customFormat="1" ht="15.75">
      <c r="A33" s="23" t="s">
        <v>16</v>
      </c>
      <c r="B33" s="24" t="s">
        <v>77</v>
      </c>
      <c r="C33" s="25">
        <v>568990</v>
      </c>
      <c r="D33" s="25">
        <v>366331.03</v>
      </c>
      <c r="E33" s="50">
        <f t="shared" si="0"/>
        <v>64.38268335120125</v>
      </c>
    </row>
    <row r="34" spans="1:5" s="21" customFormat="1" ht="31.5">
      <c r="A34" s="23" t="s">
        <v>54</v>
      </c>
      <c r="B34" s="24" t="s">
        <v>78</v>
      </c>
      <c r="C34" s="25">
        <v>546222</v>
      </c>
      <c r="D34" s="25">
        <v>544146.92</v>
      </c>
      <c r="E34" s="50">
        <f t="shared" si="0"/>
        <v>99.62010318149032</v>
      </c>
    </row>
    <row r="35" spans="1:5" s="21" customFormat="1" ht="17.25" customHeight="1">
      <c r="A35" s="16" t="s">
        <v>17</v>
      </c>
      <c r="B35" s="19" t="s">
        <v>79</v>
      </c>
      <c r="C35" s="20">
        <f>C36+C38+C42</f>
        <v>4774288</v>
      </c>
      <c r="D35" s="20">
        <f>D36+D38+D42</f>
        <v>2885023.66</v>
      </c>
      <c r="E35" s="53">
        <f>D35/C35*100</f>
        <v>60.42835413364255</v>
      </c>
    </row>
    <row r="36" spans="1:5" s="21" customFormat="1" ht="21.75" customHeight="1">
      <c r="A36" s="22" t="s">
        <v>89</v>
      </c>
      <c r="B36" s="10" t="s">
        <v>52</v>
      </c>
      <c r="C36" s="11">
        <v>175500</v>
      </c>
      <c r="D36" s="11">
        <v>116984</v>
      </c>
      <c r="E36" s="50">
        <f t="shared" si="0"/>
        <v>66.65754985754985</v>
      </c>
    </row>
    <row r="37" spans="1:5" s="21" customFormat="1" ht="16.5" customHeight="1" hidden="1">
      <c r="A37" s="18" t="s">
        <v>38</v>
      </c>
      <c r="B37" s="10" t="s">
        <v>40</v>
      </c>
      <c r="C37" s="11"/>
      <c r="D37" s="11"/>
      <c r="E37" s="50" t="e">
        <f t="shared" si="0"/>
        <v>#DIV/0!</v>
      </c>
    </row>
    <row r="38" spans="1:5" s="21" customFormat="1" ht="18.75" customHeight="1">
      <c r="A38" s="18" t="s">
        <v>48</v>
      </c>
      <c r="B38" s="10" t="s">
        <v>69</v>
      </c>
      <c r="C38" s="11">
        <v>1696000</v>
      </c>
      <c r="D38" s="11">
        <v>1137417.92</v>
      </c>
      <c r="E38" s="50">
        <f t="shared" si="0"/>
        <v>67.0647358490566</v>
      </c>
    </row>
    <row r="39" spans="1:5" ht="93.75" customHeight="1" hidden="1">
      <c r="A39" s="18" t="s">
        <v>31</v>
      </c>
      <c r="B39" s="10" t="s">
        <v>32</v>
      </c>
      <c r="C39" s="11">
        <v>73750</v>
      </c>
      <c r="D39" s="11">
        <v>73750</v>
      </c>
      <c r="E39" s="50">
        <f t="shared" si="0"/>
        <v>100</v>
      </c>
    </row>
    <row r="40" spans="1:5" ht="33" customHeight="1" hidden="1">
      <c r="A40" s="18" t="s">
        <v>33</v>
      </c>
      <c r="B40" s="10" t="s">
        <v>34</v>
      </c>
      <c r="C40" s="11"/>
      <c r="D40" s="11"/>
      <c r="E40" s="50" t="e">
        <f t="shared" si="0"/>
        <v>#DIV/0!</v>
      </c>
    </row>
    <row r="41" spans="1:5" ht="64.5" customHeight="1" hidden="1">
      <c r="A41" s="22" t="s">
        <v>41</v>
      </c>
      <c r="B41" s="10" t="s">
        <v>42</v>
      </c>
      <c r="C41" s="11"/>
      <c r="D41" s="11"/>
      <c r="E41" s="50" t="e">
        <f t="shared" si="0"/>
        <v>#DIV/0!</v>
      </c>
    </row>
    <row r="42" spans="1:5" ht="17.25" customHeight="1">
      <c r="A42" s="26" t="s">
        <v>49</v>
      </c>
      <c r="B42" s="29" t="s">
        <v>70</v>
      </c>
      <c r="C42" s="11">
        <v>2902788</v>
      </c>
      <c r="D42" s="11">
        <v>1630621.74</v>
      </c>
      <c r="E42" s="50">
        <f t="shared" si="0"/>
        <v>56.17433102245152</v>
      </c>
    </row>
    <row r="43" spans="1:5" ht="15.75" hidden="1">
      <c r="A43" s="18" t="s">
        <v>27</v>
      </c>
      <c r="B43" s="10" t="s">
        <v>28</v>
      </c>
      <c r="C43" s="10"/>
      <c r="D43" s="11">
        <v>200306.86</v>
      </c>
      <c r="E43" s="51"/>
    </row>
    <row r="44" spans="1:5" ht="15.75" hidden="1">
      <c r="A44" s="18" t="s">
        <v>35</v>
      </c>
      <c r="B44" s="10" t="s">
        <v>36</v>
      </c>
      <c r="C44" s="10"/>
      <c r="D44" s="11"/>
      <c r="E44" s="51"/>
    </row>
    <row r="45" spans="1:5" ht="31.5" hidden="1">
      <c r="A45" s="9" t="s">
        <v>29</v>
      </c>
      <c r="B45" s="10" t="s">
        <v>30</v>
      </c>
      <c r="C45" s="10"/>
      <c r="D45" s="11">
        <v>185492.76</v>
      </c>
      <c r="E45" s="51"/>
    </row>
    <row r="46" spans="1:5" ht="15.75">
      <c r="A46" s="27" t="s">
        <v>55</v>
      </c>
      <c r="B46" s="17" t="s">
        <v>71</v>
      </c>
      <c r="C46" s="20">
        <f>C47</f>
        <v>8151399.23</v>
      </c>
      <c r="D46" s="20">
        <f>D47</f>
        <v>5555887.34</v>
      </c>
      <c r="E46" s="53">
        <f>D46/C46*100</f>
        <v>68.15869500726195</v>
      </c>
    </row>
    <row r="47" spans="1:5" ht="15.75">
      <c r="A47" s="28" t="s">
        <v>50</v>
      </c>
      <c r="B47" s="29" t="s">
        <v>72</v>
      </c>
      <c r="C47" s="11">
        <v>8151399.23</v>
      </c>
      <c r="D47" s="11">
        <v>5555887.34</v>
      </c>
      <c r="E47" s="50">
        <f>D47/C47*100</f>
        <v>68.15869500726195</v>
      </c>
    </row>
    <row r="48" spans="1:5" ht="15.75">
      <c r="A48" s="27" t="s">
        <v>56</v>
      </c>
      <c r="B48" s="17" t="s">
        <v>88</v>
      </c>
      <c r="C48" s="20">
        <f>C49</f>
        <v>24200</v>
      </c>
      <c r="D48" s="20">
        <f>D49</f>
        <v>18429</v>
      </c>
      <c r="E48" s="53">
        <f>D48/C48*100</f>
        <v>76.15289256198348</v>
      </c>
    </row>
    <row r="49" spans="1:5" ht="15.75">
      <c r="A49" s="28" t="s">
        <v>57</v>
      </c>
      <c r="B49" s="29" t="s">
        <v>68</v>
      </c>
      <c r="C49" s="11">
        <v>24200</v>
      </c>
      <c r="D49" s="11">
        <v>18429</v>
      </c>
      <c r="E49" s="50">
        <f>D49/C49*100</f>
        <v>76.15289256198348</v>
      </c>
    </row>
    <row r="50" spans="1:5" ht="15.75">
      <c r="A50" s="27" t="s">
        <v>82</v>
      </c>
      <c r="B50" s="36" t="s">
        <v>84</v>
      </c>
      <c r="C50" s="37">
        <f>C51</f>
        <v>30000</v>
      </c>
      <c r="D50" s="37">
        <f>D51</f>
        <v>0</v>
      </c>
      <c r="E50" s="53">
        <f>D50/C50*100</f>
        <v>0</v>
      </c>
    </row>
    <row r="51" spans="1:5" ht="31.5">
      <c r="A51" s="23" t="s">
        <v>83</v>
      </c>
      <c r="B51" s="34" t="s">
        <v>67</v>
      </c>
      <c r="C51" s="25">
        <v>30000</v>
      </c>
      <c r="D51" s="25">
        <v>0</v>
      </c>
      <c r="E51" s="50">
        <f>D51/C51*100</f>
        <v>0</v>
      </c>
    </row>
    <row r="52" spans="1:7" ht="63" customHeight="1">
      <c r="A52" s="27" t="s">
        <v>85</v>
      </c>
      <c r="B52" s="38" t="s">
        <v>86</v>
      </c>
      <c r="C52" s="39">
        <f>C53</f>
        <v>47800</v>
      </c>
      <c r="D52" s="39">
        <f>D53</f>
        <v>35850</v>
      </c>
      <c r="E52" s="53">
        <f>D52/C52*100</f>
        <v>75</v>
      </c>
      <c r="G52" s="35"/>
    </row>
    <row r="53" spans="1:5" ht="31.5" customHeight="1">
      <c r="A53" s="23" t="s">
        <v>87</v>
      </c>
      <c r="B53" s="34" t="s">
        <v>66</v>
      </c>
      <c r="C53" s="25">
        <v>47800</v>
      </c>
      <c r="D53" s="25">
        <v>35850</v>
      </c>
      <c r="E53" s="50">
        <f>D53/C53*100</f>
        <v>75</v>
      </c>
    </row>
    <row r="54" spans="1:5" ht="23.25" customHeight="1">
      <c r="A54" s="15" t="s">
        <v>6</v>
      </c>
      <c r="B54" s="14"/>
      <c r="C54" s="13">
        <f>C12+C17+C25+C27+C31+C35+C46+C48+C50+C52</f>
        <v>31563398.23</v>
      </c>
      <c r="D54" s="13">
        <f>D12+D17+D25+D27+D31+D35+D46+D48+D50+D52</f>
        <v>20098774.080000002</v>
      </c>
      <c r="E54" s="54">
        <f>D54/C54*100</f>
        <v>63.677472031185665</v>
      </c>
    </row>
    <row r="55" ht="11.25">
      <c r="E55" s="52"/>
    </row>
  </sheetData>
  <sheetProtection/>
  <mergeCells count="12">
    <mergeCell ref="B1:D1"/>
    <mergeCell ref="B3:D3"/>
    <mergeCell ref="B4:D4"/>
    <mergeCell ref="A6:D6"/>
    <mergeCell ref="C9:C10"/>
    <mergeCell ref="E9:E10"/>
    <mergeCell ref="A7:E7"/>
    <mergeCell ref="B2:D2"/>
    <mergeCell ref="A9:A10"/>
    <mergeCell ref="B9:B10"/>
    <mergeCell ref="D9:D10"/>
    <mergeCell ref="A8:D8"/>
  </mergeCells>
  <printOptions/>
  <pageMargins left="0.7874015748031497" right="0.1968503937007874" top="0.5905511811023623" bottom="0.1968503937007874" header="0.5118110236220472" footer="0.511811023622047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2017-12-26T06:40:55Z</cp:lastPrinted>
  <dcterms:created xsi:type="dcterms:W3CDTF">2008-09-18T08:11:02Z</dcterms:created>
  <dcterms:modified xsi:type="dcterms:W3CDTF">2017-12-26T06:41:00Z</dcterms:modified>
  <cp:category/>
  <cp:version/>
  <cp:contentType/>
  <cp:contentStatus/>
</cp:coreProperties>
</file>